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300" windowWidth="22572" windowHeight="10812"/>
  </bookViews>
  <sheets>
    <sheet name="BLUPS" sheetId="1" r:id="rId1"/>
    <sheet name="Lsmeans" sheetId="2" r:id="rId2"/>
  </sheets>
  <definedNames>
    <definedName name="IDX" localSheetId="0">BLUPS!#REF!</definedName>
  </definedNames>
  <calcPr calcId="125725"/>
</workbook>
</file>

<file path=xl/calcChain.xml><?xml version="1.0" encoding="utf-8"?>
<calcChain xmlns="http://schemas.openxmlformats.org/spreadsheetml/2006/main">
  <c r="G9" i="1"/>
  <c r="L9"/>
  <c r="M9"/>
  <c r="H9" s="1"/>
  <c r="G7"/>
  <c r="L7"/>
  <c r="M7" s="1"/>
  <c r="G8"/>
  <c r="L8"/>
  <c r="M8" s="1"/>
  <c r="C60" i="2"/>
  <c r="C61"/>
  <c r="C62"/>
  <c r="C63"/>
  <c r="C64"/>
  <c r="C65"/>
  <c r="C66"/>
  <c r="C67"/>
  <c r="B67"/>
  <c r="C6"/>
  <c r="L3" i="1"/>
  <c r="L4"/>
  <c r="L5"/>
  <c r="L6"/>
  <c r="M3"/>
  <c r="M4"/>
  <c r="M5"/>
  <c r="M6"/>
  <c r="M2"/>
  <c r="L2"/>
  <c r="G6"/>
  <c r="H6" s="1"/>
  <c r="G5"/>
  <c r="H5" s="1"/>
  <c r="G4"/>
  <c r="H4" s="1"/>
  <c r="G3"/>
  <c r="H3" s="1"/>
  <c r="G2"/>
  <c r="H2" s="1"/>
  <c r="H8" l="1"/>
  <c r="H7"/>
  <c r="C5" i="2"/>
  <c r="D5" s="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C21"/>
  <c r="C19"/>
  <c r="C17"/>
  <c r="C15"/>
  <c r="C13"/>
  <c r="C11"/>
  <c r="C9"/>
  <c r="C7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0"/>
  <c r="C18"/>
  <c r="C16"/>
  <c r="C14"/>
  <c r="C12"/>
  <c r="C10"/>
  <c r="C8"/>
</calcChain>
</file>

<file path=xl/sharedStrings.xml><?xml version="1.0" encoding="utf-8"?>
<sst xmlns="http://schemas.openxmlformats.org/spreadsheetml/2006/main" count="146" uniqueCount="82">
  <si>
    <t>RIL</t>
  </si>
  <si>
    <t>Estimate</t>
  </si>
  <si>
    <t>dum</t>
  </si>
  <si>
    <t>mu</t>
  </si>
  <si>
    <t>BLUP</t>
  </si>
  <si>
    <t>RIL-1</t>
  </si>
  <si>
    <t>RIL-11</t>
  </si>
  <si>
    <t>RIL-12</t>
  </si>
  <si>
    <t>RIL-14</t>
  </si>
  <si>
    <t>RIL-15</t>
  </si>
  <si>
    <t>RIL-16</t>
  </si>
  <si>
    <t>RIL-20</t>
  </si>
  <si>
    <t>RIL-21</t>
  </si>
  <si>
    <t>RIL-22</t>
  </si>
  <si>
    <t>RIL-23</t>
  </si>
  <si>
    <t>RIL-24</t>
  </si>
  <si>
    <t>RIL-25</t>
  </si>
  <si>
    <t>RIL-26</t>
  </si>
  <si>
    <t>RIL-27</t>
  </si>
  <si>
    <t>RIL-28</t>
  </si>
  <si>
    <t>RIL-3</t>
  </si>
  <si>
    <t>RIL-30</t>
  </si>
  <si>
    <t>RIL-32</t>
  </si>
  <si>
    <t>RIL-33</t>
  </si>
  <si>
    <t>RIL-34</t>
  </si>
  <si>
    <t>RIL-36</t>
  </si>
  <si>
    <t>RIL-37</t>
  </si>
  <si>
    <t>RIL-4</t>
  </si>
  <si>
    <t>RIL-40</t>
  </si>
  <si>
    <t>RIL-41</t>
  </si>
  <si>
    <t>RIL-42</t>
  </si>
  <si>
    <t>RIL-43</t>
  </si>
  <si>
    <t>RIL-44</t>
  </si>
  <si>
    <t>RIL-47</t>
  </si>
  <si>
    <t>RIL-48</t>
  </si>
  <si>
    <t>RIL-49</t>
  </si>
  <si>
    <t>RIL-5</t>
  </si>
  <si>
    <t>RIL-50</t>
  </si>
  <si>
    <t>RIL-51</t>
  </si>
  <si>
    <t>RIL-53</t>
  </si>
  <si>
    <t>RIL-55</t>
  </si>
  <si>
    <t>RIL-56</t>
  </si>
  <si>
    <t>RIL-57</t>
  </si>
  <si>
    <t>RIL-6</t>
  </si>
  <si>
    <t>RIL-60</t>
  </si>
  <si>
    <t>RIL-62</t>
  </si>
  <si>
    <t>RIL-63</t>
  </si>
  <si>
    <t>RIL-64</t>
  </si>
  <si>
    <t>RIL-66</t>
  </si>
  <si>
    <t>RIL-67</t>
  </si>
  <si>
    <t>RIL-68</t>
  </si>
  <si>
    <t>RIL-69</t>
  </si>
  <si>
    <t>RIL-7</t>
  </si>
  <si>
    <t>RIL-71</t>
  </si>
  <si>
    <t>RIL-72</t>
  </si>
  <si>
    <t>RIL-74</t>
  </si>
  <si>
    <t>RIL-75</t>
  </si>
  <si>
    <t>RIL-79</t>
  </si>
  <si>
    <t>RIL-8</t>
  </si>
  <si>
    <t>RIL-80</t>
  </si>
  <si>
    <t>RIL-81</t>
  </si>
  <si>
    <t>RIL-83</t>
  </si>
  <si>
    <t>RIL-84</t>
  </si>
  <si>
    <t>RIL-86</t>
  </si>
  <si>
    <t>RIL-87</t>
  </si>
  <si>
    <t>RIL-91</t>
  </si>
  <si>
    <t>RIL-94</t>
  </si>
  <si>
    <t>Fixed effect</t>
  </si>
  <si>
    <t>LSMEAN</t>
  </si>
  <si>
    <t>Fixed effect*h2</t>
  </si>
  <si>
    <t>h2</t>
  </si>
  <si>
    <t>Vg</t>
  </si>
  <si>
    <t>Vge</t>
  </si>
  <si>
    <t>Verr</t>
  </si>
  <si>
    <t>Vp</t>
  </si>
  <si>
    <t>Least</t>
  </si>
  <si>
    <t>Squares</t>
  </si>
  <si>
    <t>Means</t>
  </si>
  <si>
    <t>mean_height</t>
  </si>
  <si>
    <t>OVERALL MEAN</t>
  </si>
  <si>
    <t>deviation from mean</t>
  </si>
  <si>
    <t>deviation*h2</t>
  </si>
</sst>
</file>

<file path=xl/styles.xml><?xml version="1.0" encoding="utf-8"?>
<styleSheet xmlns="http://schemas.openxmlformats.org/spreadsheetml/2006/main">
  <numFmts count="1">
    <numFmt numFmtId="168" formatCode="0.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.5"/>
      <color theme="1"/>
      <name val="Courier New"/>
      <family val="3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10" xfId="0" applyBorder="1" applyAlignment="1">
      <alignment vertical="top"/>
    </xf>
    <xf numFmtId="0" fontId="0" fillId="0" borderId="10" xfId="0" applyBorder="1" applyAlignment="1">
      <alignment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16" fillId="0" borderId="0" xfId="0" applyFont="1" applyFill="1" applyBorder="1" applyAlignment="1">
      <alignment horizontal="center" vertical="top" wrapText="1"/>
    </xf>
    <xf numFmtId="0" fontId="18" fillId="0" borderId="0" xfId="0" applyFont="1"/>
    <xf numFmtId="168" fontId="0" fillId="0" borderId="14" xfId="0" applyNumberFormat="1" applyBorder="1" applyAlignment="1">
      <alignment vertical="top"/>
    </xf>
    <xf numFmtId="2" fontId="0" fillId="0" borderId="10" xfId="0" applyNumberFormat="1" applyBorder="1" applyAlignment="1">
      <alignment vertical="top"/>
    </xf>
    <xf numFmtId="2" fontId="0" fillId="0" borderId="10" xfId="0" applyNumberFormat="1" applyBorder="1" applyAlignment="1">
      <alignment vertical="top" wrapText="1"/>
    </xf>
    <xf numFmtId="2" fontId="0" fillId="0" borderId="15" xfId="0" applyNumberFormat="1" applyBorder="1" applyAlignment="1">
      <alignment vertical="top" wrapText="1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showGridLines="0" tabSelected="1" workbookViewId="0">
      <selection activeCell="A12" sqref="A12"/>
    </sheetView>
  </sheetViews>
  <sheetFormatPr defaultRowHeight="14.4"/>
  <cols>
    <col min="1" max="1" width="19.6640625" customWidth="1"/>
    <col min="2" max="2" width="8.6640625" customWidth="1"/>
    <col min="3" max="3" width="4.88671875" customWidth="1"/>
    <col min="4" max="5" width="8" customWidth="1"/>
    <col min="6" max="6" width="11.5546875" customWidth="1"/>
  </cols>
  <sheetData>
    <row r="1" spans="1:13" ht="43.8" thickTop="1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11" t="s">
        <v>68</v>
      </c>
      <c r="G1" s="11" t="s">
        <v>67</v>
      </c>
      <c r="H1" s="11" t="s">
        <v>69</v>
      </c>
      <c r="I1" s="11" t="s">
        <v>71</v>
      </c>
      <c r="J1" s="11" t="s">
        <v>72</v>
      </c>
      <c r="K1" s="11" t="s">
        <v>73</v>
      </c>
      <c r="L1" s="11" t="s">
        <v>74</v>
      </c>
      <c r="M1" s="11" t="s">
        <v>70</v>
      </c>
    </row>
    <row r="2" spans="1:13">
      <c r="A2" s="13" t="s">
        <v>5</v>
      </c>
      <c r="B2" s="14">
        <v>-1.8610000000000002E-2</v>
      </c>
      <c r="C2" s="15">
        <v>1</v>
      </c>
      <c r="D2" s="15">
        <v>182.119</v>
      </c>
      <c r="E2" s="16">
        <v>182.101</v>
      </c>
      <c r="F2" s="17">
        <v>182.1</v>
      </c>
      <c r="G2" s="17">
        <f>F2-D2</f>
        <v>-1.9000000000005457E-2</v>
      </c>
      <c r="H2" s="17">
        <f>G2*M2</f>
        <v>-1.8141611246963223E-2</v>
      </c>
      <c r="I2" s="12">
        <v>303.14999999999998</v>
      </c>
      <c r="J2" s="12">
        <v>24.932300000000001</v>
      </c>
      <c r="K2" s="12">
        <v>64.886200000000002</v>
      </c>
      <c r="L2">
        <f>I2+(J2/4)+(K2/8)</f>
        <v>317.49384999999995</v>
      </c>
      <c r="M2">
        <f>I2/L2</f>
        <v>0.95482164457673757</v>
      </c>
    </row>
    <row r="3" spans="1:13">
      <c r="A3" s="13" t="s">
        <v>6</v>
      </c>
      <c r="B3" s="15">
        <v>0.72140000000000004</v>
      </c>
      <c r="C3" s="15">
        <v>1</v>
      </c>
      <c r="D3" s="15">
        <v>182.119</v>
      </c>
      <c r="E3" s="16">
        <v>182.84100000000001</v>
      </c>
      <c r="F3" s="17">
        <v>182.875</v>
      </c>
      <c r="G3" s="17">
        <f>F3-D3</f>
        <v>0.75600000000000023</v>
      </c>
      <c r="H3" s="17">
        <f t="shared" ref="H3:H6" si="0">G3*M3</f>
        <v>0.7218451633000138</v>
      </c>
      <c r="I3" s="12">
        <v>303.14999999999998</v>
      </c>
      <c r="J3" s="12">
        <v>24.932300000000001</v>
      </c>
      <c r="K3" s="12">
        <v>64.886200000000002</v>
      </c>
      <c r="L3">
        <f t="shared" ref="L3:L6" si="1">I3+(J3/4)+(K3/8)</f>
        <v>317.49384999999995</v>
      </c>
      <c r="M3">
        <f t="shared" ref="M3:M6" si="2">I3/L3</f>
        <v>0.95482164457673757</v>
      </c>
    </row>
    <row r="4" spans="1:13">
      <c r="A4" s="13" t="s">
        <v>7</v>
      </c>
      <c r="B4" s="15">
        <v>2.9413</v>
      </c>
      <c r="C4" s="15">
        <v>1</v>
      </c>
      <c r="D4" s="15">
        <v>182.119</v>
      </c>
      <c r="E4" s="16">
        <v>185.06100000000001</v>
      </c>
      <c r="F4" s="17">
        <v>185.2</v>
      </c>
      <c r="G4" s="17">
        <f>F4-D4</f>
        <v>3.0809999999999889</v>
      </c>
      <c r="H4" s="17">
        <f t="shared" si="0"/>
        <v>2.9418054869409178</v>
      </c>
      <c r="I4" s="12">
        <v>303.14999999999998</v>
      </c>
      <c r="J4" s="12">
        <v>24.932300000000001</v>
      </c>
      <c r="K4" s="12">
        <v>64.886200000000002</v>
      </c>
      <c r="L4">
        <f t="shared" si="1"/>
        <v>317.49384999999995</v>
      </c>
      <c r="M4">
        <f t="shared" si="2"/>
        <v>0.95482164457673757</v>
      </c>
    </row>
    <row r="5" spans="1:13">
      <c r="A5" s="13" t="s">
        <v>8</v>
      </c>
      <c r="B5" s="15">
        <v>11.5825</v>
      </c>
      <c r="C5" s="15">
        <v>1</v>
      </c>
      <c r="D5" s="15">
        <v>182.119</v>
      </c>
      <c r="E5" s="16">
        <v>193.702</v>
      </c>
      <c r="F5" s="17">
        <v>194.25</v>
      </c>
      <c r="G5" s="17">
        <f>F5-D5</f>
        <v>12.131</v>
      </c>
      <c r="H5" s="17">
        <f t="shared" si="0"/>
        <v>11.582941370360404</v>
      </c>
      <c r="I5" s="12">
        <v>303.14999999999998</v>
      </c>
      <c r="J5" s="12">
        <v>24.932300000000001</v>
      </c>
      <c r="K5" s="12">
        <v>64.886200000000002</v>
      </c>
      <c r="L5">
        <f t="shared" si="1"/>
        <v>317.49384999999995</v>
      </c>
      <c r="M5">
        <f t="shared" si="2"/>
        <v>0.95482164457673757</v>
      </c>
    </row>
    <row r="6" spans="1:13">
      <c r="A6" s="13" t="s">
        <v>9</v>
      </c>
      <c r="B6" s="15">
        <v>13.038600000000001</v>
      </c>
      <c r="C6" s="15">
        <v>1</v>
      </c>
      <c r="D6" s="15">
        <v>182.119</v>
      </c>
      <c r="E6" s="16">
        <v>195.15799999999999</v>
      </c>
      <c r="F6" s="17">
        <v>195.77500000000001</v>
      </c>
      <c r="G6" s="17">
        <f>F6-D6</f>
        <v>13.656000000000006</v>
      </c>
      <c r="H6" s="17">
        <f t="shared" si="0"/>
        <v>13.039044378339934</v>
      </c>
      <c r="I6" s="12">
        <v>303.14999999999998</v>
      </c>
      <c r="J6" s="12">
        <v>24.932300000000001</v>
      </c>
      <c r="K6" s="12">
        <v>64.886200000000002</v>
      </c>
      <c r="L6">
        <f t="shared" si="1"/>
        <v>317.49384999999995</v>
      </c>
      <c r="M6">
        <f t="shared" si="2"/>
        <v>0.95482164457673757</v>
      </c>
    </row>
    <row r="7" spans="1:13">
      <c r="A7" s="13" t="s">
        <v>10</v>
      </c>
      <c r="B7" s="14">
        <v>-8.8745999999999992</v>
      </c>
      <c r="C7" s="15">
        <v>1</v>
      </c>
      <c r="D7" s="15">
        <v>182.119</v>
      </c>
      <c r="E7" s="16">
        <v>173.245</v>
      </c>
      <c r="F7" s="17">
        <v>172.82499999999999</v>
      </c>
      <c r="G7" s="17">
        <f t="shared" ref="G7:G8" si="3">F7-D7</f>
        <v>-9.2940000000000111</v>
      </c>
      <c r="H7" s="17">
        <f t="shared" ref="H7:H8" si="4">G7*M7</f>
        <v>-8.8741123646962095</v>
      </c>
      <c r="I7" s="12">
        <v>303.14999999999998</v>
      </c>
      <c r="J7" s="12">
        <v>24.932300000000001</v>
      </c>
      <c r="K7" s="12">
        <v>64.886200000000002</v>
      </c>
      <c r="L7">
        <f t="shared" ref="L7:L8" si="5">I7+(J7/4)+(K7/8)</f>
        <v>317.49384999999995</v>
      </c>
      <c r="M7">
        <f t="shared" ref="M7:M8" si="6">I7/L7</f>
        <v>0.95482164457673757</v>
      </c>
    </row>
    <row r="8" spans="1:13">
      <c r="A8" s="13" t="s">
        <v>11</v>
      </c>
      <c r="B8" s="15">
        <v>26.382200000000001</v>
      </c>
      <c r="C8" s="15">
        <v>1</v>
      </c>
      <c r="D8" s="15">
        <v>182.119</v>
      </c>
      <c r="E8" s="16">
        <v>208.50200000000001</v>
      </c>
      <c r="F8" s="17">
        <v>209.75</v>
      </c>
      <c r="G8" s="17">
        <f t="shared" si="3"/>
        <v>27.631</v>
      </c>
      <c r="H8" s="17">
        <f t="shared" si="4"/>
        <v>26.382676861299835</v>
      </c>
      <c r="I8" s="12">
        <v>303.14999999999998</v>
      </c>
      <c r="J8" s="12">
        <v>24.932300000000001</v>
      </c>
      <c r="K8" s="12">
        <v>64.886200000000002</v>
      </c>
      <c r="L8">
        <f t="shared" si="5"/>
        <v>317.49384999999995</v>
      </c>
      <c r="M8">
        <f t="shared" si="6"/>
        <v>0.95482164457673757</v>
      </c>
    </row>
    <row r="9" spans="1:13">
      <c r="A9" s="13" t="s">
        <v>12</v>
      </c>
      <c r="B9" s="14">
        <v>-15.5345</v>
      </c>
      <c r="C9" s="15">
        <v>1</v>
      </c>
      <c r="D9" s="15">
        <v>182.119</v>
      </c>
      <c r="E9" s="16">
        <v>166.58500000000001</v>
      </c>
      <c r="F9" s="17">
        <v>165.85</v>
      </c>
      <c r="G9" s="17">
        <f t="shared" ref="G9" si="7">F9-D9</f>
        <v>-16.269000000000005</v>
      </c>
      <c r="H9" s="17">
        <f t="shared" ref="H9" si="8">G9*M9</f>
        <v>-15.533993335618948</v>
      </c>
      <c r="I9" s="12">
        <v>303.14999999999998</v>
      </c>
      <c r="J9" s="12">
        <v>24.932300000000001</v>
      </c>
      <c r="K9" s="12">
        <v>64.886200000000002</v>
      </c>
      <c r="L9">
        <f t="shared" ref="L9" si="9">I9+(J9/4)+(K9/8)</f>
        <v>317.49384999999995</v>
      </c>
      <c r="M9">
        <f t="shared" ref="M9" si="10">I9/L9</f>
        <v>0.95482164457673757</v>
      </c>
    </row>
    <row r="10" spans="1:13">
      <c r="A10" s="6" t="s">
        <v>13</v>
      </c>
      <c r="B10" s="1">
        <v>-13.8635</v>
      </c>
      <c r="C10" s="2">
        <v>1</v>
      </c>
      <c r="D10" s="2">
        <v>182.119</v>
      </c>
      <c r="E10" s="7">
        <v>168.256</v>
      </c>
    </row>
    <row r="11" spans="1:13">
      <c r="A11" s="6" t="s">
        <v>14</v>
      </c>
      <c r="B11" s="1">
        <v>-36.564399999999999</v>
      </c>
      <c r="C11" s="2">
        <v>1</v>
      </c>
      <c r="D11" s="2">
        <v>182.119</v>
      </c>
      <c r="E11" s="7">
        <v>145.55500000000001</v>
      </c>
    </row>
    <row r="12" spans="1:13">
      <c r="A12" s="6" t="s">
        <v>15</v>
      </c>
      <c r="B12" s="2">
        <v>5.4954999999999998</v>
      </c>
      <c r="C12" s="2">
        <v>1</v>
      </c>
      <c r="D12" s="2">
        <v>182.119</v>
      </c>
      <c r="E12" s="7">
        <v>187.61500000000001</v>
      </c>
    </row>
    <row r="13" spans="1:13">
      <c r="A13" s="6" t="s">
        <v>16</v>
      </c>
      <c r="B13" s="1">
        <v>-6.2011000000000003</v>
      </c>
      <c r="C13" s="2">
        <v>1</v>
      </c>
      <c r="D13" s="2">
        <v>182.119</v>
      </c>
      <c r="E13" s="7">
        <v>175.91800000000001</v>
      </c>
    </row>
    <row r="14" spans="1:13">
      <c r="A14" s="6" t="s">
        <v>17</v>
      </c>
      <c r="B14" s="2">
        <v>11.4154</v>
      </c>
      <c r="C14" s="2">
        <v>1</v>
      </c>
      <c r="D14" s="2">
        <v>182.119</v>
      </c>
      <c r="E14" s="7">
        <v>193.535</v>
      </c>
    </row>
    <row r="15" spans="1:13">
      <c r="A15" s="6" t="s">
        <v>18</v>
      </c>
      <c r="B15" s="2">
        <v>5.0538999999999996</v>
      </c>
      <c r="C15" s="2">
        <v>1</v>
      </c>
      <c r="D15" s="2">
        <v>182.119</v>
      </c>
      <c r="E15" s="7">
        <v>187.173</v>
      </c>
    </row>
    <row r="16" spans="1:13">
      <c r="A16" s="6" t="s">
        <v>19</v>
      </c>
      <c r="B16" s="1">
        <v>-35.028700000000001</v>
      </c>
      <c r="C16" s="2">
        <v>1</v>
      </c>
      <c r="D16" s="2">
        <v>182.119</v>
      </c>
      <c r="E16" s="7">
        <v>147.09100000000001</v>
      </c>
    </row>
    <row r="17" spans="1:5">
      <c r="A17" s="6" t="s">
        <v>20</v>
      </c>
      <c r="B17" s="2">
        <v>20.677199999999999</v>
      </c>
      <c r="C17" s="2">
        <v>1</v>
      </c>
      <c r="D17" s="2">
        <v>182.119</v>
      </c>
      <c r="E17" s="7">
        <v>202.797</v>
      </c>
    </row>
    <row r="18" spans="1:5">
      <c r="A18" s="6" t="s">
        <v>21</v>
      </c>
      <c r="B18" s="2">
        <v>35.7395</v>
      </c>
      <c r="C18" s="2">
        <v>1</v>
      </c>
      <c r="D18" s="2">
        <v>182.119</v>
      </c>
      <c r="E18" s="7">
        <v>217.85900000000001</v>
      </c>
    </row>
    <row r="19" spans="1:5">
      <c r="A19" s="6" t="s">
        <v>22</v>
      </c>
      <c r="B19" s="1">
        <v>-0.47210000000000002</v>
      </c>
      <c r="C19" s="2">
        <v>1</v>
      </c>
      <c r="D19" s="2">
        <v>182.119</v>
      </c>
      <c r="E19" s="7">
        <v>181.64699999999999</v>
      </c>
    </row>
    <row r="20" spans="1:5">
      <c r="A20" s="6" t="s">
        <v>23</v>
      </c>
      <c r="B20" s="2">
        <v>14.0411</v>
      </c>
      <c r="C20" s="2">
        <v>1</v>
      </c>
      <c r="D20" s="2">
        <v>182.119</v>
      </c>
      <c r="E20" s="7">
        <v>196.161</v>
      </c>
    </row>
    <row r="21" spans="1:5">
      <c r="A21" s="6" t="s">
        <v>24</v>
      </c>
      <c r="B21" s="2">
        <v>1.4852000000000001</v>
      </c>
      <c r="C21" s="2">
        <v>1</v>
      </c>
      <c r="D21" s="2">
        <v>182.119</v>
      </c>
      <c r="E21" s="7">
        <v>183.60499999999999</v>
      </c>
    </row>
    <row r="22" spans="1:5">
      <c r="A22" s="6" t="s">
        <v>25</v>
      </c>
      <c r="B22" s="1">
        <v>-2.9786000000000001</v>
      </c>
      <c r="C22" s="2">
        <v>1</v>
      </c>
      <c r="D22" s="2">
        <v>182.119</v>
      </c>
      <c r="E22" s="7">
        <v>179.14099999999999</v>
      </c>
    </row>
    <row r="23" spans="1:5">
      <c r="A23" s="6" t="s">
        <v>26</v>
      </c>
      <c r="B23" s="1">
        <v>-19.735700000000001</v>
      </c>
      <c r="C23" s="2">
        <v>1</v>
      </c>
      <c r="D23" s="2">
        <v>182.119</v>
      </c>
      <c r="E23" s="7">
        <v>162.38399999999999</v>
      </c>
    </row>
    <row r="24" spans="1:5">
      <c r="A24" s="6" t="s">
        <v>27</v>
      </c>
      <c r="B24" s="1">
        <v>-21.143999999999998</v>
      </c>
      <c r="C24" s="2">
        <v>1</v>
      </c>
      <c r="D24" s="2">
        <v>182.119</v>
      </c>
      <c r="E24" s="7">
        <v>160.97499999999999</v>
      </c>
    </row>
    <row r="25" spans="1:5">
      <c r="A25" s="6" t="s">
        <v>28</v>
      </c>
      <c r="B25" s="2">
        <v>24.1861</v>
      </c>
      <c r="C25" s="2">
        <v>1</v>
      </c>
      <c r="D25" s="2">
        <v>182.119</v>
      </c>
      <c r="E25" s="7">
        <v>206.30600000000001</v>
      </c>
    </row>
    <row r="26" spans="1:5">
      <c r="A26" s="6" t="s">
        <v>29</v>
      </c>
      <c r="B26" s="1">
        <v>-7.2035999999999998</v>
      </c>
      <c r="C26" s="2">
        <v>1</v>
      </c>
      <c r="D26" s="2">
        <v>182.119</v>
      </c>
      <c r="E26" s="7">
        <v>174.916</v>
      </c>
    </row>
    <row r="27" spans="1:5">
      <c r="A27" s="6" t="s">
        <v>30</v>
      </c>
      <c r="B27" s="2">
        <v>14.661799999999999</v>
      </c>
      <c r="C27" s="2">
        <v>1</v>
      </c>
      <c r="D27" s="2">
        <v>182.119</v>
      </c>
      <c r="E27" s="7">
        <v>196.78100000000001</v>
      </c>
    </row>
    <row r="28" spans="1:5">
      <c r="A28" s="6" t="s">
        <v>31</v>
      </c>
      <c r="B28" s="2">
        <v>33.1614</v>
      </c>
      <c r="C28" s="2">
        <v>1</v>
      </c>
      <c r="D28" s="2">
        <v>182.119</v>
      </c>
      <c r="E28" s="7">
        <v>215.28100000000001</v>
      </c>
    </row>
    <row r="29" spans="1:5">
      <c r="A29" s="6" t="s">
        <v>32</v>
      </c>
      <c r="B29" s="1">
        <v>-20.093699999999998</v>
      </c>
      <c r="C29" s="2">
        <v>1</v>
      </c>
      <c r="D29" s="2">
        <v>182.119</v>
      </c>
      <c r="E29" s="7">
        <v>162.02600000000001</v>
      </c>
    </row>
    <row r="30" spans="1:5">
      <c r="A30" s="6" t="s">
        <v>33</v>
      </c>
      <c r="B30" s="1">
        <v>-5.843</v>
      </c>
      <c r="C30" s="2">
        <v>1</v>
      </c>
      <c r="D30" s="2">
        <v>182.119</v>
      </c>
      <c r="E30" s="7">
        <v>176.27600000000001</v>
      </c>
    </row>
    <row r="31" spans="1:5">
      <c r="A31" s="6" t="s">
        <v>34</v>
      </c>
      <c r="B31" s="1">
        <v>-24.629100000000001</v>
      </c>
      <c r="C31" s="2">
        <v>1</v>
      </c>
      <c r="D31" s="2">
        <v>182.119</v>
      </c>
      <c r="E31" s="7">
        <v>157.49</v>
      </c>
    </row>
    <row r="32" spans="1:5">
      <c r="A32" s="6" t="s">
        <v>35</v>
      </c>
      <c r="B32" s="1">
        <v>-4.9120999999999997</v>
      </c>
      <c r="C32" s="2">
        <v>1</v>
      </c>
      <c r="D32" s="2">
        <v>182.119</v>
      </c>
      <c r="E32" s="7">
        <v>177.20699999999999</v>
      </c>
    </row>
    <row r="33" spans="1:5">
      <c r="A33" s="6" t="s">
        <v>36</v>
      </c>
      <c r="B33" s="1">
        <v>-20.976900000000001</v>
      </c>
      <c r="C33" s="2">
        <v>1</v>
      </c>
      <c r="D33" s="2">
        <v>182.119</v>
      </c>
      <c r="E33" s="7">
        <v>161.143</v>
      </c>
    </row>
    <row r="34" spans="1:5">
      <c r="A34" s="6" t="s">
        <v>37</v>
      </c>
      <c r="B34" s="2">
        <v>17.3353</v>
      </c>
      <c r="C34" s="2">
        <v>1</v>
      </c>
      <c r="D34" s="2">
        <v>182.119</v>
      </c>
      <c r="E34" s="7">
        <v>199.45500000000001</v>
      </c>
    </row>
    <row r="35" spans="1:5">
      <c r="A35" s="6" t="s">
        <v>38</v>
      </c>
      <c r="B35" s="2">
        <v>6.1519000000000004</v>
      </c>
      <c r="C35" s="2">
        <v>1</v>
      </c>
      <c r="D35" s="2">
        <v>182.119</v>
      </c>
      <c r="E35" s="7">
        <v>188.27099999999999</v>
      </c>
    </row>
    <row r="36" spans="1:5">
      <c r="A36" s="6" t="s">
        <v>39</v>
      </c>
      <c r="B36" s="1">
        <v>-7.3468999999999998</v>
      </c>
      <c r="C36" s="2">
        <v>1</v>
      </c>
      <c r="D36" s="2">
        <v>182.119</v>
      </c>
      <c r="E36" s="7">
        <v>174.773</v>
      </c>
    </row>
    <row r="37" spans="1:5">
      <c r="A37" s="6" t="s">
        <v>40</v>
      </c>
      <c r="B37" s="1">
        <v>-7.6333000000000002</v>
      </c>
      <c r="C37" s="2">
        <v>1</v>
      </c>
      <c r="D37" s="2">
        <v>182.119</v>
      </c>
      <c r="E37" s="7">
        <v>174.48599999999999</v>
      </c>
    </row>
    <row r="38" spans="1:5">
      <c r="A38" s="6" t="s">
        <v>41</v>
      </c>
      <c r="B38" s="1">
        <v>-13.2668</v>
      </c>
      <c r="C38" s="2">
        <v>1</v>
      </c>
      <c r="D38" s="2">
        <v>182.119</v>
      </c>
      <c r="E38" s="7">
        <v>168.85300000000001</v>
      </c>
    </row>
    <row r="39" spans="1:5">
      <c r="A39" s="6" t="s">
        <v>42</v>
      </c>
      <c r="B39" s="2">
        <v>15.0914</v>
      </c>
      <c r="C39" s="2">
        <v>1</v>
      </c>
      <c r="D39" s="2">
        <v>182.119</v>
      </c>
      <c r="E39" s="7">
        <v>197.21100000000001</v>
      </c>
    </row>
    <row r="40" spans="1:5">
      <c r="A40" s="6" t="s">
        <v>43</v>
      </c>
      <c r="B40" s="2">
        <v>23.613199999999999</v>
      </c>
      <c r="C40" s="2">
        <v>1</v>
      </c>
      <c r="D40" s="2">
        <v>182.119</v>
      </c>
      <c r="E40" s="7">
        <v>205.733</v>
      </c>
    </row>
    <row r="41" spans="1:5">
      <c r="A41" s="6" t="s">
        <v>44</v>
      </c>
      <c r="B41" s="2">
        <v>1.2943</v>
      </c>
      <c r="C41" s="2">
        <v>1</v>
      </c>
      <c r="D41" s="2">
        <v>182.119</v>
      </c>
      <c r="E41" s="7">
        <v>183.41399999999999</v>
      </c>
    </row>
    <row r="42" spans="1:5">
      <c r="A42" s="6" t="s">
        <v>45</v>
      </c>
      <c r="B42" s="1">
        <v>-6.3920000000000003</v>
      </c>
      <c r="C42" s="2">
        <v>1</v>
      </c>
      <c r="D42" s="2">
        <v>182.119</v>
      </c>
      <c r="E42" s="7">
        <v>175.727</v>
      </c>
    </row>
    <row r="43" spans="1:5">
      <c r="A43" s="6" t="s">
        <v>46</v>
      </c>
      <c r="B43" s="2">
        <v>5.3284000000000002</v>
      </c>
      <c r="C43" s="2">
        <v>1</v>
      </c>
      <c r="D43" s="2">
        <v>182.119</v>
      </c>
      <c r="E43" s="7">
        <v>187.44800000000001</v>
      </c>
    </row>
    <row r="44" spans="1:5">
      <c r="A44" s="6" t="s">
        <v>47</v>
      </c>
      <c r="B44" s="1">
        <v>-14.579599999999999</v>
      </c>
      <c r="C44" s="2">
        <v>1</v>
      </c>
      <c r="D44" s="2">
        <v>182.119</v>
      </c>
      <c r="E44" s="7">
        <v>167.54</v>
      </c>
    </row>
    <row r="45" spans="1:5">
      <c r="A45" s="6" t="s">
        <v>48</v>
      </c>
      <c r="B45" s="2">
        <v>20.152000000000001</v>
      </c>
      <c r="C45" s="2">
        <v>1</v>
      </c>
      <c r="D45" s="2">
        <v>182.119</v>
      </c>
      <c r="E45" s="7">
        <v>202.27099999999999</v>
      </c>
    </row>
    <row r="46" spans="1:5">
      <c r="A46" s="6" t="s">
        <v>49</v>
      </c>
      <c r="B46" s="2">
        <v>11.773400000000001</v>
      </c>
      <c r="C46" s="2">
        <v>1</v>
      </c>
      <c r="D46" s="2">
        <v>182.119</v>
      </c>
      <c r="E46" s="7">
        <v>193.893</v>
      </c>
    </row>
    <row r="47" spans="1:5">
      <c r="A47" s="6" t="s">
        <v>50</v>
      </c>
      <c r="B47" s="2">
        <v>10.6754</v>
      </c>
      <c r="C47" s="2">
        <v>1</v>
      </c>
      <c r="D47" s="2">
        <v>182.119</v>
      </c>
      <c r="E47" s="7">
        <v>192.79499999999999</v>
      </c>
    </row>
    <row r="48" spans="1:5">
      <c r="A48" s="6" t="s">
        <v>51</v>
      </c>
      <c r="B48" s="2">
        <v>4.9942000000000002</v>
      </c>
      <c r="C48" s="2">
        <v>1</v>
      </c>
      <c r="D48" s="2">
        <v>182.119</v>
      </c>
      <c r="E48" s="7">
        <v>187.114</v>
      </c>
    </row>
    <row r="49" spans="1:5">
      <c r="A49" s="6" t="s">
        <v>52</v>
      </c>
      <c r="B49" s="2">
        <v>13.563700000000001</v>
      </c>
      <c r="C49" s="2">
        <v>1</v>
      </c>
      <c r="D49" s="2">
        <v>182.119</v>
      </c>
      <c r="E49" s="7">
        <v>195.68299999999999</v>
      </c>
    </row>
    <row r="50" spans="1:5">
      <c r="A50" s="6" t="s">
        <v>53</v>
      </c>
      <c r="B50" s="1">
        <v>-5.6759000000000004</v>
      </c>
      <c r="C50" s="2">
        <v>1</v>
      </c>
      <c r="D50" s="2">
        <v>182.119</v>
      </c>
      <c r="E50" s="7">
        <v>176.44399999999999</v>
      </c>
    </row>
    <row r="51" spans="1:5">
      <c r="A51" s="6" t="s">
        <v>54</v>
      </c>
      <c r="B51" s="1">
        <v>-0.11409999999999999</v>
      </c>
      <c r="C51" s="2">
        <v>1</v>
      </c>
      <c r="D51" s="2">
        <v>182.119</v>
      </c>
      <c r="E51" s="7">
        <v>182.005</v>
      </c>
    </row>
    <row r="52" spans="1:5">
      <c r="A52" s="6" t="s">
        <v>55</v>
      </c>
      <c r="B52" s="1">
        <v>-12.8848</v>
      </c>
      <c r="C52" s="2">
        <v>1</v>
      </c>
      <c r="D52" s="2">
        <v>182.119</v>
      </c>
      <c r="E52" s="7">
        <v>169.23500000000001</v>
      </c>
    </row>
    <row r="53" spans="1:5">
      <c r="A53" s="6" t="s">
        <v>56</v>
      </c>
      <c r="B53" s="2">
        <v>18.719799999999999</v>
      </c>
      <c r="C53" s="2">
        <v>1</v>
      </c>
      <c r="D53" s="2">
        <v>182.119</v>
      </c>
      <c r="E53" s="7">
        <v>200.839</v>
      </c>
    </row>
    <row r="54" spans="1:5">
      <c r="A54" s="6" t="s">
        <v>57</v>
      </c>
      <c r="B54" s="1">
        <v>-25.393000000000001</v>
      </c>
      <c r="C54" s="2">
        <v>1</v>
      </c>
      <c r="D54" s="2">
        <v>182.119</v>
      </c>
      <c r="E54" s="7">
        <v>156.726</v>
      </c>
    </row>
    <row r="55" spans="1:5">
      <c r="A55" s="6" t="s">
        <v>58</v>
      </c>
      <c r="B55" s="1">
        <v>-2.5249999999999999</v>
      </c>
      <c r="C55" s="2">
        <v>1</v>
      </c>
      <c r="D55" s="2">
        <v>182.119</v>
      </c>
      <c r="E55" s="7">
        <v>179.59399999999999</v>
      </c>
    </row>
    <row r="56" spans="1:5">
      <c r="A56" s="6" t="s">
        <v>59</v>
      </c>
      <c r="B56" s="2">
        <v>23.684799999999999</v>
      </c>
      <c r="C56" s="2">
        <v>1</v>
      </c>
      <c r="D56" s="2">
        <v>182.119</v>
      </c>
      <c r="E56" s="7">
        <v>205.804</v>
      </c>
    </row>
    <row r="57" spans="1:5">
      <c r="A57" s="6" t="s">
        <v>60</v>
      </c>
      <c r="B57" s="1">
        <v>-0.1618</v>
      </c>
      <c r="C57" s="2">
        <v>1</v>
      </c>
      <c r="D57" s="2">
        <v>182.119</v>
      </c>
      <c r="E57" s="7">
        <v>181.958</v>
      </c>
    </row>
    <row r="58" spans="1:5">
      <c r="A58" s="6" t="s">
        <v>61</v>
      </c>
      <c r="B58" s="1">
        <v>-12.717700000000001</v>
      </c>
      <c r="C58" s="2">
        <v>1</v>
      </c>
      <c r="D58" s="2">
        <v>182.119</v>
      </c>
      <c r="E58" s="7">
        <v>169.40199999999999</v>
      </c>
    </row>
    <row r="59" spans="1:5">
      <c r="A59" s="6" t="s">
        <v>62</v>
      </c>
      <c r="B59" s="1">
        <v>-44.4298</v>
      </c>
      <c r="C59" s="2">
        <v>1</v>
      </c>
      <c r="D59" s="2">
        <v>182.119</v>
      </c>
      <c r="E59" s="7">
        <v>137.69</v>
      </c>
    </row>
    <row r="60" spans="1:5">
      <c r="A60" s="6" t="s">
        <v>63</v>
      </c>
      <c r="B60" s="1">
        <v>-18.184100000000001</v>
      </c>
      <c r="C60" s="2">
        <v>1</v>
      </c>
      <c r="D60" s="2">
        <v>182.119</v>
      </c>
      <c r="E60" s="7">
        <v>163.935</v>
      </c>
    </row>
    <row r="61" spans="1:5">
      <c r="A61" s="6" t="s">
        <v>64</v>
      </c>
      <c r="B61" s="2">
        <v>17.215900000000001</v>
      </c>
      <c r="C61" s="2">
        <v>1</v>
      </c>
      <c r="D61" s="2">
        <v>182.119</v>
      </c>
      <c r="E61" s="7">
        <v>199.33500000000001</v>
      </c>
    </row>
    <row r="62" spans="1:5">
      <c r="A62" s="6" t="s">
        <v>65</v>
      </c>
      <c r="B62" s="1">
        <v>-1.6657</v>
      </c>
      <c r="C62" s="2">
        <v>1</v>
      </c>
      <c r="D62" s="2">
        <v>182.119</v>
      </c>
      <c r="E62" s="7">
        <v>180.45400000000001</v>
      </c>
    </row>
    <row r="63" spans="1:5" ht="15" thickBot="1">
      <c r="A63" s="8" t="s">
        <v>66</v>
      </c>
      <c r="B63" s="9">
        <v>6.8680000000000003</v>
      </c>
      <c r="C63" s="9">
        <v>1</v>
      </c>
      <c r="D63" s="9">
        <v>182.119</v>
      </c>
      <c r="E63" s="10">
        <v>188.988</v>
      </c>
    </row>
    <row r="64" spans="1:5" ht="15" thickTop="1"/>
  </sheetData>
  <pageMargins left="0.75" right="0.75" top="1" bottom="1" header="0.5" footer="0.5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7"/>
  <sheetViews>
    <sheetView topLeftCell="A37" workbookViewId="0">
      <selection activeCell="B67" sqref="B67"/>
    </sheetView>
  </sheetViews>
  <sheetFormatPr defaultRowHeight="14.4"/>
  <cols>
    <col min="3" max="3" width="17.21875" customWidth="1"/>
  </cols>
  <sheetData>
    <row r="1" spans="1:4">
      <c r="A1" s="12" t="s">
        <v>75</v>
      </c>
      <c r="B1" t="s">
        <v>76</v>
      </c>
      <c r="C1" t="s">
        <v>77</v>
      </c>
    </row>
    <row r="2" spans="1:4">
      <c r="A2" s="12"/>
      <c r="B2" t="s">
        <v>78</v>
      </c>
    </row>
    <row r="3" spans="1:4">
      <c r="A3" s="12" t="s">
        <v>0</v>
      </c>
      <c r="B3" t="s">
        <v>68</v>
      </c>
      <c r="C3" t="s">
        <v>80</v>
      </c>
      <c r="D3" t="s">
        <v>81</v>
      </c>
    </row>
    <row r="4" spans="1:4">
      <c r="A4" s="12"/>
    </row>
    <row r="5" spans="1:4">
      <c r="A5" s="12" t="s">
        <v>5</v>
      </c>
      <c r="B5">
        <v>182.1</v>
      </c>
      <c r="C5">
        <f>B5-$B$67</f>
        <v>-1.9489241935502832E-2</v>
      </c>
      <c r="D5">
        <f>C5*0.954822</f>
        <v>-1.8608756963340686E-2</v>
      </c>
    </row>
    <row r="6" spans="1:4">
      <c r="A6" s="12" t="s">
        <v>6</v>
      </c>
      <c r="B6">
        <v>182.875</v>
      </c>
      <c r="C6">
        <f>B6-$B$67</f>
        <v>0.75551075806450285</v>
      </c>
    </row>
    <row r="7" spans="1:4">
      <c r="A7" s="12" t="s">
        <v>7</v>
      </c>
      <c r="B7">
        <v>185.2</v>
      </c>
      <c r="C7">
        <f>B7-$B$67</f>
        <v>3.0805107580644915</v>
      </c>
    </row>
    <row r="8" spans="1:4">
      <c r="A8" s="12" t="s">
        <v>8</v>
      </c>
      <c r="B8">
        <v>194.25</v>
      </c>
      <c r="C8">
        <f>B8-$B$67</f>
        <v>12.130510758064503</v>
      </c>
    </row>
    <row r="9" spans="1:4">
      <c r="A9" s="12" t="s">
        <v>9</v>
      </c>
      <c r="B9">
        <v>195.77500000000001</v>
      </c>
      <c r="C9">
        <f>B9-$B$67</f>
        <v>13.655510758064509</v>
      </c>
    </row>
    <row r="10" spans="1:4">
      <c r="A10" s="12" t="s">
        <v>10</v>
      </c>
      <c r="B10">
        <v>172.82499999999999</v>
      </c>
      <c r="C10">
        <f>B10-$B$67</f>
        <v>-9.2944892419355085</v>
      </c>
    </row>
    <row r="11" spans="1:4">
      <c r="A11" s="12" t="s">
        <v>11</v>
      </c>
      <c r="B11">
        <v>209.75</v>
      </c>
      <c r="C11">
        <f>B11-$B$67</f>
        <v>27.630510758064503</v>
      </c>
    </row>
    <row r="12" spans="1:4">
      <c r="A12" s="12" t="s">
        <v>12</v>
      </c>
      <c r="B12">
        <v>165.85</v>
      </c>
      <c r="C12">
        <f>B12-$B$67</f>
        <v>-16.269489241935503</v>
      </c>
    </row>
    <row r="13" spans="1:4">
      <c r="A13" s="12" t="s">
        <v>13</v>
      </c>
      <c r="B13">
        <v>167.6</v>
      </c>
      <c r="C13">
        <f>B13-$B$67</f>
        <v>-14.519489241935503</v>
      </c>
    </row>
    <row r="14" spans="1:4">
      <c r="A14" s="12" t="s">
        <v>14</v>
      </c>
      <c r="B14">
        <v>143.82499999999999</v>
      </c>
      <c r="C14">
        <f>B14-$B$67</f>
        <v>-38.294489241935509</v>
      </c>
    </row>
    <row r="15" spans="1:4">
      <c r="A15" s="12" t="s">
        <v>15</v>
      </c>
      <c r="B15">
        <v>187.875</v>
      </c>
      <c r="C15">
        <f>B15-$B$67</f>
        <v>5.7555107580645029</v>
      </c>
    </row>
    <row r="16" spans="1:4">
      <c r="A16" s="12" t="s">
        <v>16</v>
      </c>
      <c r="B16">
        <v>175.625</v>
      </c>
      <c r="C16">
        <f>B16-$B$67</f>
        <v>-6.4944892419354971</v>
      </c>
    </row>
    <row r="17" spans="1:3">
      <c r="A17" s="12" t="s">
        <v>17</v>
      </c>
      <c r="B17">
        <v>194.07499999999999</v>
      </c>
      <c r="C17">
        <f>B17-$B$67</f>
        <v>11.955510758064491</v>
      </c>
    </row>
    <row r="18" spans="1:3">
      <c r="A18" s="12" t="s">
        <v>18</v>
      </c>
      <c r="B18">
        <v>187.41249999999999</v>
      </c>
      <c r="C18">
        <f>B18-$B$67</f>
        <v>5.2930107580644972</v>
      </c>
    </row>
    <row r="19" spans="1:3">
      <c r="A19" s="12" t="s">
        <v>19</v>
      </c>
      <c r="B19">
        <v>145.433333</v>
      </c>
      <c r="C19">
        <f>B19-$B$67</f>
        <v>-36.686156241935493</v>
      </c>
    </row>
    <row r="20" spans="1:3">
      <c r="A20" s="12" t="s">
        <v>20</v>
      </c>
      <c r="B20">
        <v>203.77500000000001</v>
      </c>
      <c r="C20">
        <f>B20-$B$67</f>
        <v>21.655510758064509</v>
      </c>
    </row>
    <row r="21" spans="1:3">
      <c r="A21" s="12" t="s">
        <v>21</v>
      </c>
      <c r="B21">
        <v>219.55</v>
      </c>
      <c r="C21">
        <f>B21-$B$67</f>
        <v>37.430510758064514</v>
      </c>
    </row>
    <row r="22" spans="1:3">
      <c r="A22" s="12" t="s">
        <v>22</v>
      </c>
      <c r="B22">
        <v>181.625</v>
      </c>
      <c r="C22">
        <f>B22-$B$67</f>
        <v>-0.49448924193549715</v>
      </c>
    </row>
    <row r="23" spans="1:3">
      <c r="A23" s="12" t="s">
        <v>23</v>
      </c>
      <c r="B23">
        <v>196.82499999999999</v>
      </c>
      <c r="C23">
        <f>B23-$B$67</f>
        <v>14.705510758064491</v>
      </c>
    </row>
    <row r="24" spans="1:3">
      <c r="A24" s="12" t="s">
        <v>24</v>
      </c>
      <c r="B24">
        <v>183.67500000000001</v>
      </c>
      <c r="C24">
        <f>B24-$B$67</f>
        <v>1.5555107580645142</v>
      </c>
    </row>
    <row r="25" spans="1:3">
      <c r="A25" s="12" t="s">
        <v>25</v>
      </c>
      <c r="B25">
        <v>179</v>
      </c>
      <c r="C25">
        <f>B25-$B$67</f>
        <v>-3.1194892419354971</v>
      </c>
    </row>
    <row r="26" spans="1:3">
      <c r="A26" s="12" t="s">
        <v>26</v>
      </c>
      <c r="B26">
        <v>161.44999999999999</v>
      </c>
      <c r="C26">
        <f>B26-$B$67</f>
        <v>-20.669489241935509</v>
      </c>
    </row>
    <row r="27" spans="1:3">
      <c r="A27" s="12" t="s">
        <v>27</v>
      </c>
      <c r="B27">
        <v>159.97499999999999</v>
      </c>
      <c r="C27">
        <f>B27-$B$67</f>
        <v>-22.144489241935503</v>
      </c>
    </row>
    <row r="28" spans="1:3">
      <c r="A28" s="12" t="s">
        <v>28</v>
      </c>
      <c r="B28">
        <v>207.45</v>
      </c>
      <c r="C28">
        <f>B28-$B$67</f>
        <v>25.330510758064491</v>
      </c>
    </row>
    <row r="29" spans="1:3">
      <c r="A29" s="12" t="s">
        <v>29</v>
      </c>
      <c r="B29">
        <v>174.57499999999999</v>
      </c>
      <c r="C29">
        <f>B29-$B$67</f>
        <v>-7.5444892419355085</v>
      </c>
    </row>
    <row r="30" spans="1:3">
      <c r="A30" s="12" t="s">
        <v>30</v>
      </c>
      <c r="B30">
        <v>197.47499999999999</v>
      </c>
      <c r="C30">
        <f>B30-$B$67</f>
        <v>15.355510758064497</v>
      </c>
    </row>
    <row r="31" spans="1:3">
      <c r="A31" s="12" t="s">
        <v>31</v>
      </c>
      <c r="B31">
        <v>216.85</v>
      </c>
      <c r="C31">
        <f>B31-$B$67</f>
        <v>34.730510758064497</v>
      </c>
    </row>
    <row r="32" spans="1:3">
      <c r="A32" s="12" t="s">
        <v>32</v>
      </c>
      <c r="B32">
        <v>161.07499999999999</v>
      </c>
      <c r="C32">
        <f>B32-$B$67</f>
        <v>-21.044489241935509</v>
      </c>
    </row>
    <row r="33" spans="1:3">
      <c r="A33" s="12" t="s">
        <v>33</v>
      </c>
      <c r="B33">
        <v>176</v>
      </c>
      <c r="C33">
        <f>B33-$B$67</f>
        <v>-6.1194892419354971</v>
      </c>
    </row>
    <row r="34" spans="1:3">
      <c r="A34" s="12" t="s">
        <v>34</v>
      </c>
      <c r="B34">
        <v>156.32499999999999</v>
      </c>
      <c r="C34">
        <f>B34-$B$67</f>
        <v>-25.794489241935509</v>
      </c>
    </row>
    <row r="35" spans="1:3">
      <c r="A35" s="12" t="s">
        <v>35</v>
      </c>
      <c r="B35">
        <v>176.97499999999999</v>
      </c>
      <c r="C35">
        <f>B35-$B$67</f>
        <v>-5.1444892419355028</v>
      </c>
    </row>
    <row r="36" spans="1:3">
      <c r="A36" s="12" t="s">
        <v>36</v>
      </c>
      <c r="B36">
        <v>160.15</v>
      </c>
      <c r="C36">
        <f>B36-$B$67</f>
        <v>-21.969489241935491</v>
      </c>
    </row>
    <row r="37" spans="1:3">
      <c r="A37" s="12" t="s">
        <v>37</v>
      </c>
      <c r="B37">
        <v>200.27500000000001</v>
      </c>
      <c r="C37">
        <f>B37-$B$67</f>
        <v>18.155510758064509</v>
      </c>
    </row>
    <row r="38" spans="1:3">
      <c r="A38" s="12" t="s">
        <v>38</v>
      </c>
      <c r="B38">
        <v>188.5625</v>
      </c>
      <c r="C38">
        <f>B38-$B$67</f>
        <v>6.4430107580645029</v>
      </c>
    </row>
    <row r="39" spans="1:3">
      <c r="A39" s="12" t="s">
        <v>39</v>
      </c>
      <c r="B39">
        <v>174.42500000000001</v>
      </c>
      <c r="C39">
        <f>B39-$B$67</f>
        <v>-7.6944892419354858</v>
      </c>
    </row>
    <row r="40" spans="1:3">
      <c r="A40" s="12" t="s">
        <v>40</v>
      </c>
      <c r="B40">
        <v>174.125</v>
      </c>
      <c r="C40">
        <f>B40-$B$67</f>
        <v>-7.9944892419354971</v>
      </c>
    </row>
    <row r="41" spans="1:3">
      <c r="A41" s="12" t="s">
        <v>41</v>
      </c>
      <c r="B41">
        <v>168.22499999999999</v>
      </c>
      <c r="C41">
        <f>B41-$B$67</f>
        <v>-13.894489241935503</v>
      </c>
    </row>
    <row r="42" spans="1:3">
      <c r="A42" s="12" t="s">
        <v>42</v>
      </c>
      <c r="B42">
        <v>197.92500000000001</v>
      </c>
      <c r="C42">
        <f>B42-$B$67</f>
        <v>15.805510758064514</v>
      </c>
    </row>
    <row r="43" spans="1:3">
      <c r="A43" s="12" t="s">
        <v>43</v>
      </c>
      <c r="B43">
        <v>206.85</v>
      </c>
      <c r="C43">
        <f>B43-$B$67</f>
        <v>24.730510758064497</v>
      </c>
    </row>
    <row r="44" spans="1:3">
      <c r="A44" s="12" t="s">
        <v>44</v>
      </c>
      <c r="B44">
        <v>183.47499999999999</v>
      </c>
      <c r="C44">
        <f>B44-$B$67</f>
        <v>1.3555107580644972</v>
      </c>
    </row>
    <row r="45" spans="1:3">
      <c r="A45" s="12" t="s">
        <v>45</v>
      </c>
      <c r="B45">
        <v>175.42500000000001</v>
      </c>
      <c r="C45">
        <f>B45-$B$67</f>
        <v>-6.6944892419354858</v>
      </c>
    </row>
    <row r="46" spans="1:3">
      <c r="A46" s="12" t="s">
        <v>46</v>
      </c>
      <c r="B46">
        <v>187.7</v>
      </c>
      <c r="C46">
        <f>B46-$B$67</f>
        <v>5.5805107580644915</v>
      </c>
    </row>
    <row r="47" spans="1:3">
      <c r="A47" s="12" t="s">
        <v>47</v>
      </c>
      <c r="B47">
        <v>166.85</v>
      </c>
      <c r="C47">
        <f>B47-$B$67</f>
        <v>-15.269489241935503</v>
      </c>
    </row>
    <row r="48" spans="1:3">
      <c r="A48" s="12" t="s">
        <v>48</v>
      </c>
      <c r="B48">
        <v>203.22499999999999</v>
      </c>
      <c r="C48">
        <f>B48-$B$67</f>
        <v>21.105510758064497</v>
      </c>
    </row>
    <row r="49" spans="1:3">
      <c r="A49" s="12" t="s">
        <v>49</v>
      </c>
      <c r="B49">
        <v>194.45</v>
      </c>
      <c r="C49">
        <f>B49-$B$67</f>
        <v>12.330510758064491</v>
      </c>
    </row>
    <row r="50" spans="1:3">
      <c r="A50" s="12" t="s">
        <v>50</v>
      </c>
      <c r="B50">
        <v>193.3</v>
      </c>
      <c r="C50">
        <f>B50-$B$67</f>
        <v>11.180510758064514</v>
      </c>
    </row>
    <row r="51" spans="1:3">
      <c r="A51" s="12" t="s">
        <v>51</v>
      </c>
      <c r="B51">
        <v>187.35</v>
      </c>
      <c r="C51">
        <f>B51-$B$67</f>
        <v>5.2305107580644972</v>
      </c>
    </row>
    <row r="52" spans="1:3">
      <c r="A52" s="12" t="s">
        <v>52</v>
      </c>
      <c r="B52">
        <v>196.32499999999999</v>
      </c>
      <c r="C52">
        <f>B52-$B$67</f>
        <v>14.205510758064491</v>
      </c>
    </row>
    <row r="53" spans="1:3">
      <c r="A53" s="12" t="s">
        <v>53</v>
      </c>
      <c r="B53">
        <v>176.17500000000001</v>
      </c>
      <c r="C53">
        <f>B53-$B$67</f>
        <v>-5.9444892419354858</v>
      </c>
    </row>
    <row r="54" spans="1:3">
      <c r="A54" s="12" t="s">
        <v>54</v>
      </c>
      <c r="B54">
        <v>182</v>
      </c>
      <c r="C54">
        <f>B54-$B$67</f>
        <v>-0.11948924193549715</v>
      </c>
    </row>
    <row r="55" spans="1:3">
      <c r="A55" s="12" t="s">
        <v>55</v>
      </c>
      <c r="B55">
        <v>168.625</v>
      </c>
      <c r="C55">
        <f>B55-$B$67</f>
        <v>-13.494489241935497</v>
      </c>
    </row>
    <row r="56" spans="1:3">
      <c r="A56" s="12" t="s">
        <v>56</v>
      </c>
      <c r="B56">
        <v>201.72499999999999</v>
      </c>
      <c r="C56">
        <f>B56-$B$67</f>
        <v>19.605510758064497</v>
      </c>
    </row>
    <row r="57" spans="1:3">
      <c r="A57" s="12" t="s">
        <v>57</v>
      </c>
      <c r="B57">
        <v>155.52500000000001</v>
      </c>
      <c r="C57">
        <f>B57-$B$67</f>
        <v>-26.594489241935491</v>
      </c>
    </row>
    <row r="58" spans="1:3">
      <c r="A58" s="12" t="s">
        <v>58</v>
      </c>
      <c r="B58">
        <v>179.47499999999999</v>
      </c>
      <c r="C58">
        <f>B58-$B$67</f>
        <v>-2.6444892419355028</v>
      </c>
    </row>
    <row r="59" spans="1:3">
      <c r="A59" s="12" t="s">
        <v>59</v>
      </c>
      <c r="B59">
        <v>206.92500000000001</v>
      </c>
      <c r="C59">
        <f>B59-$B$67</f>
        <v>24.805510758064514</v>
      </c>
    </row>
    <row r="60" spans="1:3">
      <c r="A60" s="12" t="s">
        <v>60</v>
      </c>
      <c r="B60">
        <v>181.95</v>
      </c>
      <c r="C60">
        <f t="shared" ref="C60:C67" si="0">B60-$B$67</f>
        <v>-0.16948924193550852</v>
      </c>
    </row>
    <row r="61" spans="1:3">
      <c r="A61" s="12" t="s">
        <v>61</v>
      </c>
      <c r="B61">
        <v>168.8</v>
      </c>
      <c r="C61">
        <f t="shared" si="0"/>
        <v>-13.319489241935486</v>
      </c>
    </row>
    <row r="62" spans="1:3">
      <c r="A62" s="12" t="s">
        <v>62</v>
      </c>
      <c r="B62">
        <v>135.58750000000001</v>
      </c>
      <c r="C62">
        <f t="shared" si="0"/>
        <v>-46.531989241935491</v>
      </c>
    </row>
    <row r="63" spans="1:3">
      <c r="A63" s="12" t="s">
        <v>63</v>
      </c>
      <c r="B63">
        <v>163.07499999999999</v>
      </c>
      <c r="C63">
        <f t="shared" si="0"/>
        <v>-19.044489241935509</v>
      </c>
    </row>
    <row r="64" spans="1:3">
      <c r="A64" s="12" t="s">
        <v>64</v>
      </c>
      <c r="B64">
        <v>200.15</v>
      </c>
      <c r="C64">
        <f t="shared" si="0"/>
        <v>18.030510758064509</v>
      </c>
    </row>
    <row r="65" spans="1:3">
      <c r="A65" s="12" t="s">
        <v>65</v>
      </c>
      <c r="B65">
        <v>180.375</v>
      </c>
      <c r="C65">
        <f t="shared" si="0"/>
        <v>-1.7444892419354971</v>
      </c>
    </row>
    <row r="66" spans="1:3">
      <c r="A66" s="12" t="s">
        <v>66</v>
      </c>
      <c r="B66">
        <v>189.3125</v>
      </c>
      <c r="C66">
        <f t="shared" si="0"/>
        <v>7.1930107580645029</v>
      </c>
    </row>
    <row r="67" spans="1:3">
      <c r="A67" s="12" t="s">
        <v>79</v>
      </c>
      <c r="B67">
        <f>AVERAGE(B5:B66)</f>
        <v>182.1194892419355</v>
      </c>
      <c r="C67">
        <f t="shared" si="0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BLUPS</vt:lpstr>
      <vt:lpstr>Lsmeans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cp:lastModifiedBy>Jim Holland</cp:lastModifiedBy>
  <dcterms:created xsi:type="dcterms:W3CDTF">2012-02-11T15:57:45Z</dcterms:created>
  <dcterms:modified xsi:type="dcterms:W3CDTF">2012-02-13T12:04:24Z</dcterms:modified>
</cp:coreProperties>
</file>